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-aj\e\New folder\"/>
    </mc:Choice>
  </mc:AlternateContent>
  <bookViews>
    <workbookView xWindow="0" yWindow="0" windowWidth="24000" windowHeight="8925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Y10" i="1"/>
  <c r="AC9" i="1" l="1"/>
  <c r="Y9" i="1"/>
  <c r="R9" i="1"/>
  <c r="K9" i="1"/>
  <c r="AD9" i="1" s="1"/>
  <c r="Y7" i="1"/>
  <c r="R7" i="1"/>
  <c r="AD6" i="1"/>
  <c r="AC6" i="1"/>
  <c r="Y6" i="1"/>
  <c r="R6" i="1"/>
  <c r="K6" i="1"/>
  <c r="K2" i="1" s="1"/>
  <c r="AC3" i="1"/>
  <c r="Y3" i="1"/>
  <c r="R3" i="1"/>
  <c r="R2" i="1" s="1"/>
  <c r="K3" i="1"/>
  <c r="AD3" i="1" s="1"/>
  <c r="AC2" i="1"/>
  <c r="AA2" i="1"/>
  <c r="Z2" i="1"/>
  <c r="Y2" i="1"/>
  <c r="W2" i="1"/>
  <c r="V2" i="1"/>
  <c r="S2" i="1"/>
  <c r="P2" i="1"/>
  <c r="O2" i="1"/>
  <c r="I2" i="1"/>
  <c r="H2" i="1"/>
  <c r="AD2" i="1" l="1"/>
</calcChain>
</file>

<file path=xl/sharedStrings.xml><?xml version="1.0" encoding="utf-8"?>
<sst xmlns="http://schemas.openxmlformats.org/spreadsheetml/2006/main" count="55" uniqueCount="46">
  <si>
    <t>U CODE</t>
  </si>
  <si>
    <t>DATE</t>
  </si>
  <si>
    <t>BILL NO</t>
  </si>
  <si>
    <t>SR. NO</t>
  </si>
  <si>
    <t>STYLE NO</t>
  </si>
  <si>
    <t>SUP STYLE</t>
  </si>
  <si>
    <t>ITEM</t>
  </si>
  <si>
    <t>G.WT</t>
  </si>
  <si>
    <t>N.WT</t>
  </si>
  <si>
    <t>G RATE</t>
  </si>
  <si>
    <t>G AMT</t>
  </si>
  <si>
    <t>CLR</t>
  </si>
  <si>
    <t>QLTY</t>
  </si>
  <si>
    <t>SHAPE</t>
  </si>
  <si>
    <t>PCS</t>
  </si>
  <si>
    <t>CTS</t>
  </si>
  <si>
    <t>D RATE</t>
  </si>
  <si>
    <t>D AMT</t>
  </si>
  <si>
    <t>T D PCS</t>
  </si>
  <si>
    <t>T D WT</t>
  </si>
  <si>
    <t>CS</t>
  </si>
  <si>
    <t>CS PCS</t>
  </si>
  <si>
    <t>CS WT</t>
  </si>
  <si>
    <t>CS RATE</t>
  </si>
  <si>
    <t>CS AMT</t>
  </si>
  <si>
    <t>T CS AMT</t>
  </si>
  <si>
    <t>T D AMT</t>
  </si>
  <si>
    <t>L RATE</t>
  </si>
  <si>
    <t>LBR AMT</t>
  </si>
  <si>
    <t>TOTAL US$</t>
  </si>
  <si>
    <t>TOTAL</t>
  </si>
  <si>
    <t>LB14/218</t>
  </si>
  <si>
    <t>LBRW-0017</t>
  </si>
  <si>
    <t>BRACELET</t>
  </si>
  <si>
    <t>EF</t>
  </si>
  <si>
    <t>ROUND</t>
  </si>
  <si>
    <t>WODINE</t>
  </si>
  <si>
    <t>NL14/76</t>
  </si>
  <si>
    <t>NKW-0023</t>
  </si>
  <si>
    <t>NECKLACE SET</t>
  </si>
  <si>
    <t>STONE</t>
  </si>
  <si>
    <t>PEAR</t>
  </si>
  <si>
    <t>PS14/226</t>
  </si>
  <si>
    <t>PSW-0021</t>
  </si>
  <si>
    <t>PENDANT SET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</si>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</sst>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left" vertical="center" readingOrder="1"/>
    </xf>
    <xf numFmtId="49" fontId="4" fillId="0" borderId="0" xfId="0" applyNumberFormat="1" applyFont="1" applyAlignment="1">
      <alignment horizontal="left" vertical="center" readingOrder="1"/>
    </xf>
    <xf numFmtId="164" fontId="4" fillId="0" borderId="0" xfId="0" applyNumberFormat="1" applyFont="1" applyAlignment="1">
      <alignment horizontal="right" vertical="center" readingOrder="1"/>
    </xf>
    <xf numFmtId="2" fontId="0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vertical="center" readingOrder="1"/>
    </xf>
    <xf numFmtId="164" fontId="4" fillId="0" borderId="0" xfId="0" applyNumberFormat="1" applyFont="1" applyAlignment="1">
      <alignment horizontal="left" vertical="center" readingOrder="1"/>
    </xf>
    <xf numFmtId="1" fontId="0" fillId="0" borderId="0" xfId="0" applyNumberFormat="1" applyFont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/>
    <xf numFmtId="0" fontId="4" fillId="0" borderId="0" xfId="0" applyNumberFormat="1" applyFont="1" applyAlignment="1">
      <alignment horizontal="left" vertical="center" readingOrder="1"/>
    </xf>
    <xf numFmtId="49" fontId="0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top" wrapText="1" readingOrder="1"/>
    </xf>
    <xf numFmtId="164" fontId="0" fillId="0" borderId="0" xfId="0" applyNumberFormat="1"/>
    <xf numFmtId="49" fontId="0" fillId="0" borderId="0" xfId="0" applyNumberFormat="1" applyFill="1" applyAlignment="1">
      <alignment horizontal="center"/>
    </xf>
    <xf numFmtId="49" fontId="0" fillId="0" borderId="0" xfId="0" applyNumberFormat="1"/>
    <xf numFmtId="49" fontId="0" fillId="0" borderId="0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C1" workbookViewId="0">
      <selection activeCell="O21" sqref="O21"/>
    </sheetView>
  </sheetViews>
  <sheetFormatPr defaultRowHeight="15" x14ac:dyDescent="0.25"/>
  <cols>
    <col min="1" max="16384" width="9.140625" style="32"/>
  </cols>
  <sheetData>
    <row r="1" spans="1:31" s="11" customFormat="1" ht="16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5" t="s">
        <v>19</v>
      </c>
      <c r="U1" s="7" t="s">
        <v>20</v>
      </c>
      <c r="V1" s="7" t="s">
        <v>21</v>
      </c>
      <c r="W1" s="5" t="s">
        <v>22</v>
      </c>
      <c r="X1" s="6" t="s">
        <v>23</v>
      </c>
      <c r="Y1" s="6" t="s">
        <v>24</v>
      </c>
      <c r="Z1" s="8" t="s">
        <v>25</v>
      </c>
      <c r="AA1" s="6" t="s">
        <v>26</v>
      </c>
      <c r="AB1" s="6" t="s">
        <v>27</v>
      </c>
      <c r="AC1" s="6" t="s">
        <v>28</v>
      </c>
      <c r="AD1" s="9" t="s">
        <v>29</v>
      </c>
      <c r="AE1" s="10"/>
    </row>
    <row r="2" spans="1:31" s="11" customFormat="1" ht="15.75" x14ac:dyDescent="0.25">
      <c r="A2" s="12"/>
      <c r="B2" s="12"/>
      <c r="C2" s="12"/>
      <c r="D2" s="12" t="s">
        <v>30</v>
      </c>
      <c r="E2" s="12"/>
      <c r="F2" s="12"/>
      <c r="G2" s="12"/>
      <c r="H2" s="34">
        <f>SUM(H3:H186)</f>
        <v>107.89800000000001</v>
      </c>
      <c r="I2" s="34">
        <f>SUM(I3:I186)</f>
        <v>85.968000000000004</v>
      </c>
      <c r="J2" s="14"/>
      <c r="K2" s="13">
        <f>SUM(K3:K186)</f>
        <v>6017.76</v>
      </c>
      <c r="L2" s="12"/>
      <c r="M2" s="12"/>
      <c r="N2" s="12"/>
      <c r="O2" s="35">
        <f>SUM(O3:O186)</f>
        <v>1211</v>
      </c>
      <c r="P2" s="34">
        <f>SUM(P3:P186)</f>
        <v>14.28</v>
      </c>
      <c r="Q2" s="14"/>
      <c r="R2" s="13">
        <f>SUM(R3:R186)</f>
        <v>1270.92</v>
      </c>
      <c r="S2" s="13">
        <f>SUM(S3:S186)</f>
        <v>1211</v>
      </c>
      <c r="T2" s="34">
        <f>SUM(T3:T186)</f>
        <v>14.280000000000001</v>
      </c>
      <c r="U2" s="12"/>
      <c r="V2" s="35">
        <f>SUM(V3:V186)</f>
        <v>39</v>
      </c>
      <c r="W2" s="34">
        <f>SUM(W3:W186)</f>
        <v>95.372</v>
      </c>
      <c r="X2" s="14"/>
      <c r="Y2" s="13">
        <f>SUM(Y3:Y186)</f>
        <v>286.11600000000004</v>
      </c>
      <c r="Z2" s="13">
        <f>SUM(Z3:Z186)</f>
        <v>286.12</v>
      </c>
      <c r="AA2" s="13">
        <f>SUM(AA3:AA186)</f>
        <v>1270.92</v>
      </c>
      <c r="AB2" s="14"/>
      <c r="AC2" s="13">
        <f>SUM(AC3:AC186)</f>
        <v>386.85599999999999</v>
      </c>
      <c r="AD2" s="13">
        <f>SUM(AD3:AD186)</f>
        <v>7961.6559999999999</v>
      </c>
      <c r="AE2" s="10"/>
    </row>
    <row r="3" spans="1:31" s="15" customFormat="1" x14ac:dyDescent="0.25">
      <c r="D3" s="16">
        <v>1</v>
      </c>
      <c r="E3" s="17" t="s">
        <v>31</v>
      </c>
      <c r="F3" s="18" t="s">
        <v>32</v>
      </c>
      <c r="G3" s="18" t="s">
        <v>33</v>
      </c>
      <c r="H3" s="19">
        <v>21.712</v>
      </c>
      <c r="I3" s="19">
        <v>20.623000000000001</v>
      </c>
      <c r="J3" s="16">
        <v>70</v>
      </c>
      <c r="K3" s="20">
        <f>I3*J3</f>
        <v>1443.6100000000001</v>
      </c>
      <c r="L3" s="15" t="s">
        <v>45</v>
      </c>
      <c r="M3" s="15" t="s">
        <v>34</v>
      </c>
      <c r="N3" s="18" t="s">
        <v>35</v>
      </c>
      <c r="O3" s="21">
        <v>148</v>
      </c>
      <c r="P3" s="22">
        <v>2.73</v>
      </c>
      <c r="Q3" s="23">
        <v>89</v>
      </c>
      <c r="R3" s="24">
        <f>P3*Q3</f>
        <v>242.97</v>
      </c>
      <c r="S3" s="15">
        <v>148</v>
      </c>
      <c r="T3" s="15">
        <v>2.73</v>
      </c>
      <c r="U3" s="18" t="s">
        <v>36</v>
      </c>
      <c r="V3" s="21">
        <v>1</v>
      </c>
      <c r="W3" s="22">
        <v>2.7170000000000001</v>
      </c>
      <c r="X3" s="20">
        <v>3</v>
      </c>
      <c r="Y3" s="20">
        <f>W3*X3</f>
        <v>8.1509999999999998</v>
      </c>
      <c r="Z3" s="16">
        <v>8.15</v>
      </c>
      <c r="AA3" s="25">
        <v>242.97</v>
      </c>
      <c r="AB3" s="26">
        <v>4.5</v>
      </c>
      <c r="AC3" s="20">
        <f>I3*AB3</f>
        <v>92.8035</v>
      </c>
      <c r="AD3" s="20">
        <f>K3+Z3+AA3+AC3</f>
        <v>1787.5335000000002</v>
      </c>
    </row>
    <row r="4" spans="1:31" s="15" customFormat="1" x14ac:dyDescent="0.25">
      <c r="E4" s="27"/>
      <c r="F4" s="18"/>
      <c r="G4" s="27"/>
      <c r="H4" s="19"/>
      <c r="I4" s="19"/>
      <c r="N4" s="27"/>
      <c r="O4" s="18"/>
      <c r="P4" s="18"/>
      <c r="R4" s="28"/>
      <c r="S4" s="29"/>
      <c r="T4" s="29"/>
      <c r="U4" s="18"/>
      <c r="V4" s="18"/>
      <c r="W4" s="18"/>
      <c r="Z4" s="16"/>
      <c r="AA4" s="25"/>
      <c r="AB4" s="30"/>
    </row>
    <row r="5" spans="1:31" x14ac:dyDescent="0.25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1" s="15" customFormat="1" x14ac:dyDescent="0.25">
      <c r="D6" s="16">
        <v>2</v>
      </c>
      <c r="E6" s="17" t="s">
        <v>37</v>
      </c>
      <c r="F6" s="18" t="s">
        <v>38</v>
      </c>
      <c r="G6" s="18" t="s">
        <v>39</v>
      </c>
      <c r="H6" s="19">
        <v>55.56</v>
      </c>
      <c r="I6" s="19">
        <v>42.863</v>
      </c>
      <c r="J6" s="16">
        <v>70</v>
      </c>
      <c r="K6" s="20">
        <f>I6*J6</f>
        <v>3000.41</v>
      </c>
      <c r="L6" s="15" t="s">
        <v>45</v>
      </c>
      <c r="M6" s="15" t="s">
        <v>34</v>
      </c>
      <c r="N6" s="18" t="s">
        <v>35</v>
      </c>
      <c r="O6" s="21">
        <v>739</v>
      </c>
      <c r="P6" s="22">
        <v>6.78</v>
      </c>
      <c r="Q6" s="23">
        <v>89</v>
      </c>
      <c r="R6" s="24">
        <f t="shared" ref="R6:R7" si="0">P6*Q6</f>
        <v>603.42000000000007</v>
      </c>
      <c r="S6" s="15">
        <v>757</v>
      </c>
      <c r="T6" s="15">
        <v>7.65</v>
      </c>
      <c r="U6" s="18" t="s">
        <v>40</v>
      </c>
      <c r="V6" s="21">
        <v>14</v>
      </c>
      <c r="W6" s="22">
        <v>34.86</v>
      </c>
      <c r="X6" s="20">
        <v>3</v>
      </c>
      <c r="Y6" s="20">
        <f t="shared" ref="Y6:Y7" si="1">W6*X6</f>
        <v>104.58</v>
      </c>
      <c r="Z6" s="16">
        <v>167.51</v>
      </c>
      <c r="AA6" s="25">
        <v>680.85</v>
      </c>
      <c r="AB6" s="26">
        <v>4.5</v>
      </c>
      <c r="AC6" s="20">
        <f>I6*AB6</f>
        <v>192.8835</v>
      </c>
      <c r="AD6" s="20">
        <f>K6+Z6+AA6+AC6</f>
        <v>4041.6534999999999</v>
      </c>
    </row>
    <row r="7" spans="1:31" s="15" customFormat="1" x14ac:dyDescent="0.25">
      <c r="E7" s="27"/>
      <c r="F7" s="18"/>
      <c r="G7" s="27"/>
      <c r="H7" s="19"/>
      <c r="I7" s="19"/>
      <c r="N7" s="18" t="s">
        <v>41</v>
      </c>
      <c r="O7" s="21">
        <v>18</v>
      </c>
      <c r="P7" s="22">
        <v>0.87</v>
      </c>
      <c r="Q7" s="23">
        <v>89</v>
      </c>
      <c r="R7" s="24">
        <f t="shared" si="0"/>
        <v>77.429999999999993</v>
      </c>
      <c r="S7" s="29"/>
      <c r="T7" s="29"/>
      <c r="U7" s="18" t="s">
        <v>36</v>
      </c>
      <c r="V7" s="21">
        <v>15</v>
      </c>
      <c r="W7" s="22">
        <v>20.975000000000001</v>
      </c>
      <c r="X7" s="20">
        <v>3</v>
      </c>
      <c r="Y7" s="20">
        <f t="shared" si="1"/>
        <v>62.925000000000004</v>
      </c>
      <c r="Z7" s="16"/>
      <c r="AA7" s="25"/>
      <c r="AB7" s="30"/>
    </row>
    <row r="8" spans="1:31" s="15" customFormat="1" x14ac:dyDescent="0.25">
      <c r="E8" s="27"/>
      <c r="F8" s="18"/>
      <c r="G8" s="27"/>
      <c r="H8" s="19"/>
      <c r="I8" s="19"/>
      <c r="N8" s="27"/>
      <c r="O8" s="18"/>
      <c r="P8" s="18"/>
      <c r="R8" s="33"/>
      <c r="U8" s="18"/>
      <c r="V8" s="18"/>
      <c r="W8" s="18"/>
      <c r="Z8" s="16"/>
      <c r="AA8" s="25"/>
      <c r="AB8" s="30"/>
    </row>
    <row r="9" spans="1:31" s="15" customFormat="1" x14ac:dyDescent="0.25">
      <c r="D9" s="16">
        <v>3</v>
      </c>
      <c r="E9" s="17" t="s">
        <v>42</v>
      </c>
      <c r="F9" s="18" t="s">
        <v>43</v>
      </c>
      <c r="G9" s="18" t="s">
        <v>44</v>
      </c>
      <c r="H9" s="19">
        <v>30.626000000000001</v>
      </c>
      <c r="I9" s="19">
        <v>22.481999999999999</v>
      </c>
      <c r="J9" s="16">
        <v>70</v>
      </c>
      <c r="K9" s="20">
        <f>I9*J9</f>
        <v>1573.74</v>
      </c>
      <c r="L9" s="15" t="s">
        <v>45</v>
      </c>
      <c r="M9" s="15" t="s">
        <v>34</v>
      </c>
      <c r="N9" s="18" t="s">
        <v>35</v>
      </c>
      <c r="O9" s="21">
        <v>306</v>
      </c>
      <c r="P9" s="22">
        <v>3.9</v>
      </c>
      <c r="Q9" s="23">
        <v>89</v>
      </c>
      <c r="R9" s="24">
        <f>P9*Q9</f>
        <v>347.09999999999997</v>
      </c>
      <c r="S9" s="15">
        <v>306</v>
      </c>
      <c r="T9" s="15">
        <v>3.9</v>
      </c>
      <c r="U9" s="18" t="s">
        <v>40</v>
      </c>
      <c r="V9" s="21">
        <v>6</v>
      </c>
      <c r="W9" s="22">
        <v>31.37</v>
      </c>
      <c r="X9" s="20">
        <v>3</v>
      </c>
      <c r="Y9" s="20">
        <f>W9*X9</f>
        <v>94.11</v>
      </c>
      <c r="Z9" s="16">
        <v>110.46</v>
      </c>
      <c r="AA9" s="25">
        <v>347.1</v>
      </c>
      <c r="AB9" s="26">
        <v>4.5</v>
      </c>
      <c r="AC9" s="20">
        <f>I9*AB9</f>
        <v>101.169</v>
      </c>
      <c r="AD9" s="20">
        <f>K9+Z9+AA9+AC9</f>
        <v>2132.4690000000001</v>
      </c>
    </row>
    <row r="10" spans="1:31" s="15" customFormat="1" x14ac:dyDescent="0.25">
      <c r="E10" s="27"/>
      <c r="F10" s="18"/>
      <c r="G10" s="27"/>
      <c r="H10" s="19"/>
      <c r="I10" s="19"/>
      <c r="N10" s="27"/>
      <c r="O10" s="18"/>
      <c r="P10" s="18"/>
      <c r="R10" s="28"/>
      <c r="U10" s="18" t="s">
        <v>36</v>
      </c>
      <c r="V10" s="27">
        <v>3</v>
      </c>
      <c r="W10" s="27">
        <v>5.45</v>
      </c>
      <c r="X10" s="20">
        <v>3</v>
      </c>
      <c r="Y10" s="20">
        <f>W10*X10</f>
        <v>16.350000000000001</v>
      </c>
      <c r="Z10" s="16"/>
      <c r="AA10" s="25"/>
      <c r="AB10" s="30"/>
    </row>
    <row r="11" spans="1:31" x14ac:dyDescent="0.25">
      <c r="A11" s="1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</sheetData>
  <conditionalFormatting sqref="E1:E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NILMADHAV</dc:creator>
  <cp:lastModifiedBy>NPJ</cp:lastModifiedBy>
  <dcterms:created xsi:type="dcterms:W3CDTF">2025-11-08T14:37:32Z</dcterms:created>
  <dcterms:modified xsi:type="dcterms:W3CDTF">2025-11-10T19:01:10Z</dcterms:modified>
</cp:coreProperties>
</file>